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рНМПЗ\ПЕРЕЧНИ НМПЗ\2. Июль-октябрь 2016 все филиалы по учет стоимости\"/>
    </mc:Choice>
  </mc:AlternateContent>
  <bookViews>
    <workbookView xWindow="0" yWindow="0" windowWidth="28800" windowHeight="12435"/>
  </bookViews>
  <sheets>
    <sheet name="НМПЗ(р)_КФ_БФ_КрФ" sheetId="1" r:id="rId1"/>
  </sheets>
  <definedNames>
    <definedName name="_xlnm._FilterDatabase" localSheetId="0" hidden="1">'НМПЗ(р)_КФ_БФ_КрФ'!$A$5:$U$17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7" i="1" l="1"/>
  <c r="Q16" i="1" l="1"/>
  <c r="Q15" i="1"/>
  <c r="Q14" i="1"/>
  <c r="Q13" i="1"/>
  <c r="Q12" i="1"/>
  <c r="Q11" i="1"/>
  <c r="Q10" i="1"/>
  <c r="Q9" i="1"/>
  <c r="Q8" i="1"/>
  <c r="Q7" i="1"/>
  <c r="Q6" i="1"/>
  <c r="Q17" i="1" l="1"/>
  <c r="Q1" i="1" l="1"/>
  <c r="P1" i="1"/>
</calcChain>
</file>

<file path=xl/sharedStrings.xml><?xml version="1.0" encoding="utf-8"?>
<sst xmlns="http://schemas.openxmlformats.org/spreadsheetml/2006/main" count="127" uniqueCount="64">
  <si>
    <t>НМПЗ к реализации по КФ, БФ, КрФ ООО "СГК", АО "СИБЭР"</t>
  </si>
  <si>
    <t>Год выпуска запаса</t>
  </si>
  <si>
    <t xml:space="preserve">Наличие доку-ментов
Да/Нет </t>
  </si>
  <si>
    <t>Пригодность к эксплуатации</t>
  </si>
  <si>
    <t>Запас Б/У или без эксплуатации (Б/Э)</t>
  </si>
  <si>
    <t>Рыночная стоимость, 
руб. без НДС</t>
  </si>
  <si>
    <t>Сумма по рыночной стоимости, 
руб. без НДС</t>
  </si>
  <si>
    <t>Филиал</t>
  </si>
  <si>
    <t>№ пп</t>
  </si>
  <si>
    <t>Завод</t>
  </si>
  <si>
    <t>Наим. завода</t>
  </si>
  <si>
    <t>Материал</t>
  </si>
  <si>
    <t>Наименование Материала</t>
  </si>
  <si>
    <t>ГруппаМтр</t>
  </si>
  <si>
    <t>Название группы</t>
  </si>
  <si>
    <t>БЕИ</t>
  </si>
  <si>
    <t>Вид оценки</t>
  </si>
  <si>
    <t>БФ</t>
  </si>
  <si>
    <t>Т</t>
  </si>
  <si>
    <t>нет</t>
  </si>
  <si>
    <t>ШТ</t>
  </si>
  <si>
    <t>МАТЕРИАЛ</t>
  </si>
  <si>
    <t>да</t>
  </si>
  <si>
    <t>Б/Э</t>
  </si>
  <si>
    <t>КГ</t>
  </si>
  <si>
    <t>5E01</t>
  </si>
  <si>
    <t>Барнаульская ТЭЦ-3 АО Барнаульская ТЭЦ-3</t>
  </si>
  <si>
    <t>КИСЛОТА СОЛЯНАЯ ЧДА ГОСТ 3118-77</t>
  </si>
  <si>
    <t>Химические реактивы</t>
  </si>
  <si>
    <t>КАРБИД БОРА ЗЕРНО 5 ГОСТ 3647-71</t>
  </si>
  <si>
    <t>@ФЛАНЕЦ СТ20 DN300 PN0,6</t>
  </si>
  <si>
    <t>Химическая посуда</t>
  </si>
  <si>
    <t>КрФ</t>
  </si>
  <si>
    <t>Филиал Красноярская ТЭЦ-3 АО "Енисейская ТГК (ТГК-13)"</t>
  </si>
  <si>
    <t>ГРАФИТ ГЛС-3 ГОСТ 5420-74</t>
  </si>
  <si>
    <t>140204</t>
  </si>
  <si>
    <t>Проч химич материалы</t>
  </si>
  <si>
    <t>Г</t>
  </si>
  <si>
    <t>2B01</t>
  </si>
  <si>
    <t>Назаровская ГРЭС АО Назаровская ГРЭС</t>
  </si>
  <si>
    <t>ИНДИЙ</t>
  </si>
  <si>
    <t>150202</t>
  </si>
  <si>
    <t>КФ</t>
  </si>
  <si>
    <t>5C01</t>
  </si>
  <si>
    <t>Ново-Кемеровская ТЭЦ АО Ново-Кемеровская ТЭЦ</t>
  </si>
  <si>
    <t>КИСЛОТА ОРТОФОСФОРНАЯ ХЧ</t>
  </si>
  <si>
    <t>СИБЭР</t>
  </si>
  <si>
    <t>Барнаульский филиал АО "СибЭР"</t>
  </si>
  <si>
    <t xml:space="preserve"> </t>
  </si>
  <si>
    <t>2000292994</t>
  </si>
  <si>
    <t>ЖИДКОСТЬ ТОРМОЗНАЯ DOT-4 ТОМЬ 0,5Л</t>
  </si>
  <si>
    <t>14</t>
  </si>
  <si>
    <t>Химическая продукция</t>
  </si>
  <si>
    <t>Кемеровский филиал АО "СибЭР"</t>
  </si>
  <si>
    <t>ЛИГНОСУЛЬФОНАТ ТЕХНИЧЕСКИЙ ПОРОШКООБРАЗНЫЙ</t>
  </si>
  <si>
    <t>ПОКРЫТИЯ ПРОТИВОПРИГАРНЫЕ ЭС-1</t>
  </si>
  <si>
    <t>ПОРОШОК МАГНЕЗИТОВЫЙ</t>
  </si>
  <si>
    <t>ФЕРРОБОР</t>
  </si>
  <si>
    <t>Изменения</t>
  </si>
  <si>
    <t>Кол-во к приобретению</t>
  </si>
  <si>
    <t>Предложенная покупателем стоимость за ед., 
руб. без НДС</t>
  </si>
  <si>
    <t>Сумма по цене покупателя, 
руб. без НДС</t>
  </si>
  <si>
    <t>Химические материалы Итог</t>
  </si>
  <si>
    <t>Кол-во
01.07.2016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</si>
</sst>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dd/mm/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theme="4"/>
      </patternFill>
    </fill>
    <fill>
      <patternFill patternType="solid">
        <fgColor theme="9" tint="0.7999816888943144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theme="4"/>
      </patternFill>
    </fill>
    <fill>
      <patternFill patternType="solid">
        <fgColor theme="7" tint="0.59999389629810485"/>
        <bgColor theme="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/>
    </xf>
    <xf numFmtId="4" fontId="3" fillId="4" borderId="2" xfId="0" applyNumberFormat="1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49" fontId="3" fillId="4" borderId="2" xfId="0" applyNumberFormat="1" applyFont="1" applyFill="1" applyBorder="1" applyAlignment="1">
      <alignment horizontal="left" vertical="center" wrapText="1"/>
    </xf>
    <xf numFmtId="0" fontId="7" fillId="7" borderId="5" xfId="0" applyFont="1" applyFill="1" applyBorder="1" applyAlignment="1">
      <alignment vertical="center"/>
    </xf>
    <xf numFmtId="0" fontId="7" fillId="7" borderId="4" xfId="0" applyFont="1" applyFill="1" applyBorder="1" applyAlignment="1">
      <alignment vertical="center"/>
    </xf>
    <xf numFmtId="0" fontId="7" fillId="7" borderId="5" xfId="0" applyFont="1" applyFill="1" applyBorder="1" applyAlignment="1">
      <alignment horizontal="left" vertical="center"/>
    </xf>
    <xf numFmtId="0" fontId="8" fillId="7" borderId="5" xfId="0" applyFont="1" applyFill="1" applyBorder="1" applyAlignment="1">
      <alignment vertical="center"/>
    </xf>
    <xf numFmtId="0" fontId="7" fillId="7" borderId="5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4" fillId="4" borderId="11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9" fillId="7" borderId="4" xfId="0" applyFont="1" applyFill="1" applyBorder="1" applyAlignment="1">
      <alignment horizontal="center" vertical="center" wrapText="1"/>
    </xf>
    <xf numFmtId="165" fontId="6" fillId="4" borderId="11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" fontId="6" fillId="4" borderId="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4" fontId="3" fillId="0" borderId="11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0" fillId="0" borderId="11" xfId="0" applyNumberFormat="1" applyBorder="1" applyAlignment="1">
      <alignment vertical="center"/>
    </xf>
    <xf numFmtId="4" fontId="9" fillId="7" borderId="4" xfId="0" applyNumberFormat="1" applyFont="1" applyFill="1" applyBorder="1" applyAlignment="1">
      <alignment horizontal="right" vertical="center"/>
    </xf>
    <xf numFmtId="4" fontId="9" fillId="7" borderId="6" xfId="0" applyNumberFormat="1" applyFont="1" applyFill="1" applyBorder="1" applyAlignment="1">
      <alignment horizontal="right" vertical="center"/>
    </xf>
    <xf numFmtId="0" fontId="0" fillId="0" borderId="11" xfId="0" applyBorder="1" applyAlignment="1">
      <alignment vertical="center"/>
    </xf>
    <xf numFmtId="0" fontId="10" fillId="7" borderId="4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/>
    </xf>
    <xf numFmtId="164" fontId="3" fillId="0" borderId="14" xfId="0" applyNumberFormat="1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164" fontId="4" fillId="0" borderId="14" xfId="0" applyNumberFormat="1" applyFont="1" applyFill="1" applyBorder="1" applyAlignment="1">
      <alignment horizontal="right" vertical="center"/>
    </xf>
    <xf numFmtId="164" fontId="7" fillId="7" borderId="6" xfId="0" applyNumberFormat="1" applyFont="1" applyFill="1" applyBorder="1" applyAlignment="1">
      <alignment vertical="center"/>
    </xf>
    <xf numFmtId="164" fontId="3" fillId="4" borderId="14" xfId="0" applyNumberFormat="1" applyFont="1" applyFill="1" applyBorder="1" applyAlignment="1">
      <alignment horizontal="right" vertical="center"/>
    </xf>
    <xf numFmtId="0" fontId="4" fillId="6" borderId="8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U17"/>
  <sheetViews>
    <sheetView tabSelected="1" zoomScale="70" zoomScaleNormal="70" workbookViewId="0">
      <pane ySplit="5" topLeftCell="A6" activePane="bottomLeft" state="frozen"/>
      <selection activeCell="D1" sqref="D1"/>
      <selection pane="bottomLeft" activeCell="H25" sqref="H25"/>
    </sheetView>
  </sheetViews>
  <sheetFormatPr defaultRowHeight="15" outlineLevelRow="2" x14ac:dyDescent="0.25"/>
  <cols>
    <col min="1" max="1" width="7" style="2" customWidth="1"/>
    <col min="2" max="2" width="5.5703125" style="2" customWidth="1"/>
    <col min="3" max="3" width="6" style="2" customWidth="1"/>
    <col min="4" max="4" width="25.140625" style="2" customWidth="1"/>
    <col min="5" max="5" width="12.85546875" style="2" bestFit="1" customWidth="1"/>
    <col min="6" max="6" width="37.85546875" style="2" customWidth="1"/>
    <col min="7" max="7" width="8.140625" style="2" customWidth="1"/>
    <col min="8" max="8" width="29.42578125" style="2" customWidth="1"/>
    <col min="9" max="9" width="6" style="3" customWidth="1"/>
    <col min="10" max="10" width="12" style="3" customWidth="1"/>
    <col min="11" max="11" width="12.140625" style="2" customWidth="1"/>
    <col min="12" max="12" width="11" style="2" customWidth="1"/>
    <col min="13" max="15" width="9.140625" style="2" customWidth="1"/>
    <col min="16" max="16" width="14" style="2" customWidth="1"/>
    <col min="17" max="17" width="17" style="2" customWidth="1"/>
    <col min="18" max="18" width="13" style="2" customWidth="1"/>
    <col min="19" max="20" width="15.7109375" style="2" customWidth="1"/>
    <col min="21" max="21" width="27.140625" style="2" customWidth="1"/>
    <col min="22" max="16384" width="9.140625" style="2"/>
  </cols>
  <sheetData>
    <row r="1" spans="1:21" ht="21.75" thickBot="1" x14ac:dyDescent="0.3">
      <c r="A1" s="1" t="s">
        <v>0</v>
      </c>
      <c r="K1" s="5"/>
      <c r="P1" s="4">
        <f>SUBTOTAL(2,P6:P17)</f>
        <v>11</v>
      </c>
      <c r="Q1" s="6">
        <f>SUBTOTAL(9,Q6:Q17)</f>
        <v>1057775.1712099998</v>
      </c>
    </row>
    <row r="2" spans="1:21" ht="13.5" customHeight="1" thickBot="1" x14ac:dyDescent="0.3">
      <c r="A2" s="1"/>
      <c r="K2" s="3"/>
      <c r="L2" s="3"/>
      <c r="Q2" s="8"/>
    </row>
    <row r="3" spans="1:21" ht="27" customHeight="1" thickBot="1" x14ac:dyDescent="0.3">
      <c r="C3" s="9"/>
      <c r="D3" s="9"/>
      <c r="E3" s="9"/>
      <c r="F3" s="9"/>
      <c r="H3" s="9"/>
      <c r="I3" s="10"/>
      <c r="J3" s="10"/>
      <c r="K3" s="10"/>
      <c r="L3" s="80" t="s">
        <v>1</v>
      </c>
      <c r="M3" s="82" t="s">
        <v>2</v>
      </c>
      <c r="N3" s="82" t="s">
        <v>3</v>
      </c>
      <c r="O3" s="78" t="s">
        <v>4</v>
      </c>
      <c r="P3" s="74" t="s">
        <v>5</v>
      </c>
      <c r="Q3" s="76" t="s">
        <v>6</v>
      </c>
      <c r="R3" s="84" t="s">
        <v>59</v>
      </c>
      <c r="S3" s="68" t="s">
        <v>60</v>
      </c>
      <c r="T3" s="70" t="s">
        <v>61</v>
      </c>
      <c r="U3" s="72" t="s">
        <v>58</v>
      </c>
    </row>
    <row r="4" spans="1:21" s="7" customFormat="1" ht="75" customHeight="1" x14ac:dyDescent="0.25">
      <c r="A4" s="59" t="s">
        <v>7</v>
      </c>
      <c r="B4" s="60" t="s">
        <v>8</v>
      </c>
      <c r="C4" s="60" t="s">
        <v>9</v>
      </c>
      <c r="D4" s="60" t="s">
        <v>10</v>
      </c>
      <c r="E4" s="60" t="s">
        <v>11</v>
      </c>
      <c r="F4" s="60" t="s">
        <v>12</v>
      </c>
      <c r="G4" s="60" t="s">
        <v>13</v>
      </c>
      <c r="H4" s="60" t="s">
        <v>14</v>
      </c>
      <c r="I4" s="60" t="s">
        <v>15</v>
      </c>
      <c r="J4" s="60" t="s">
        <v>16</v>
      </c>
      <c r="K4" s="61" t="s">
        <v>63</v>
      </c>
      <c r="L4" s="81"/>
      <c r="M4" s="83"/>
      <c r="N4" s="83"/>
      <c r="O4" s="79"/>
      <c r="P4" s="75"/>
      <c r="Q4" s="77"/>
      <c r="R4" s="85"/>
      <c r="S4" s="69"/>
      <c r="T4" s="71"/>
      <c r="U4" s="73"/>
    </row>
    <row r="5" spans="1:21" x14ac:dyDescent="0.25">
      <c r="A5" s="40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51">
        <v>12</v>
      </c>
      <c r="L5" s="40">
        <v>14</v>
      </c>
      <c r="M5" s="11">
        <v>15</v>
      </c>
      <c r="N5" s="11">
        <v>16</v>
      </c>
      <c r="O5" s="28">
        <v>17</v>
      </c>
      <c r="P5" s="40">
        <v>22</v>
      </c>
      <c r="Q5" s="51">
        <v>23</v>
      </c>
      <c r="R5" s="40">
        <v>24</v>
      </c>
      <c r="S5" s="11">
        <v>25</v>
      </c>
      <c r="T5" s="51">
        <v>26</v>
      </c>
      <c r="U5" s="41">
        <v>27</v>
      </c>
    </row>
    <row r="6" spans="1:21" outlineLevel="2" x14ac:dyDescent="0.25">
      <c r="A6" s="64" t="s">
        <v>32</v>
      </c>
      <c r="B6" s="14">
        <v>1028</v>
      </c>
      <c r="C6" s="15">
        <v>2909</v>
      </c>
      <c r="D6" s="13" t="s">
        <v>33</v>
      </c>
      <c r="E6" s="29">
        <v>2000198921</v>
      </c>
      <c r="F6" s="13" t="s">
        <v>34</v>
      </c>
      <c r="G6" s="30" t="s">
        <v>35</v>
      </c>
      <c r="H6" s="13" t="s">
        <v>36</v>
      </c>
      <c r="I6" s="12" t="s">
        <v>24</v>
      </c>
      <c r="J6" s="16" t="s">
        <v>21</v>
      </c>
      <c r="K6" s="63">
        <v>30</v>
      </c>
      <c r="L6" s="42">
        <v>2012</v>
      </c>
      <c r="M6" s="12" t="s">
        <v>19</v>
      </c>
      <c r="N6" s="12" t="s">
        <v>19</v>
      </c>
      <c r="O6" s="49" t="s">
        <v>23</v>
      </c>
      <c r="P6" s="52">
        <v>65</v>
      </c>
      <c r="Q6" s="53">
        <f t="shared" ref="Q6:Q16" si="0">P6*K6</f>
        <v>1950</v>
      </c>
      <c r="R6" s="57"/>
      <c r="S6" s="17"/>
      <c r="T6" s="48"/>
      <c r="U6" s="43"/>
    </row>
    <row r="7" spans="1:21" outlineLevel="2" x14ac:dyDescent="0.25">
      <c r="A7" s="62" t="s">
        <v>17</v>
      </c>
      <c r="B7" s="14">
        <v>448</v>
      </c>
      <c r="C7" s="15" t="s">
        <v>25</v>
      </c>
      <c r="D7" s="13" t="s">
        <v>26</v>
      </c>
      <c r="E7" s="29">
        <v>2000209303</v>
      </c>
      <c r="F7" s="13" t="s">
        <v>30</v>
      </c>
      <c r="G7" s="30">
        <v>150201</v>
      </c>
      <c r="H7" s="13" t="s">
        <v>31</v>
      </c>
      <c r="I7" s="12" t="s">
        <v>20</v>
      </c>
      <c r="J7" s="16" t="s">
        <v>21</v>
      </c>
      <c r="K7" s="63">
        <v>11</v>
      </c>
      <c r="L7" s="42">
        <v>2010</v>
      </c>
      <c r="M7" s="12" t="s">
        <v>19</v>
      </c>
      <c r="N7" s="12" t="s">
        <v>22</v>
      </c>
      <c r="O7" s="49" t="s">
        <v>23</v>
      </c>
      <c r="P7" s="52">
        <v>213.34</v>
      </c>
      <c r="Q7" s="53">
        <f t="shared" si="0"/>
        <v>2346.7400000000002</v>
      </c>
      <c r="R7" s="57"/>
      <c r="S7" s="17"/>
      <c r="T7" s="48"/>
      <c r="U7" s="43"/>
    </row>
    <row r="8" spans="1:21" outlineLevel="2" x14ac:dyDescent="0.25">
      <c r="A8" s="57" t="s">
        <v>46</v>
      </c>
      <c r="B8" s="14">
        <v>2864</v>
      </c>
      <c r="C8" s="16">
        <v>90</v>
      </c>
      <c r="D8" s="15" t="s">
        <v>47</v>
      </c>
      <c r="E8" s="21" t="s">
        <v>49</v>
      </c>
      <c r="F8" s="22" t="s">
        <v>50</v>
      </c>
      <c r="G8" s="31" t="s">
        <v>51</v>
      </c>
      <c r="H8" s="25" t="s">
        <v>52</v>
      </c>
      <c r="I8" s="12" t="s">
        <v>20</v>
      </c>
      <c r="J8" s="23"/>
      <c r="K8" s="67">
        <v>25</v>
      </c>
      <c r="L8" s="47">
        <v>41171</v>
      </c>
      <c r="M8" s="24" t="s">
        <v>22</v>
      </c>
      <c r="N8" s="24" t="s">
        <v>22</v>
      </c>
      <c r="O8" s="50" t="s">
        <v>23</v>
      </c>
      <c r="P8" s="54">
        <v>35.590000000000003</v>
      </c>
      <c r="Q8" s="53">
        <f t="shared" si="0"/>
        <v>889.75000000000011</v>
      </c>
      <c r="R8" s="57"/>
      <c r="S8" s="17"/>
      <c r="T8" s="48"/>
      <c r="U8" s="45"/>
    </row>
    <row r="9" spans="1:21" ht="25.5" outlineLevel="2" x14ac:dyDescent="0.25">
      <c r="A9" s="57" t="s">
        <v>46</v>
      </c>
      <c r="B9" s="14">
        <v>3474</v>
      </c>
      <c r="C9" s="16">
        <v>91</v>
      </c>
      <c r="D9" s="15" t="s">
        <v>53</v>
      </c>
      <c r="E9" s="27" t="s">
        <v>48</v>
      </c>
      <c r="F9" s="18" t="s">
        <v>54</v>
      </c>
      <c r="G9" s="26">
        <v>14</v>
      </c>
      <c r="H9" s="19" t="s">
        <v>52</v>
      </c>
      <c r="I9" s="12" t="s">
        <v>18</v>
      </c>
      <c r="J9" s="20"/>
      <c r="K9" s="65">
        <v>0.8</v>
      </c>
      <c r="L9" s="44">
        <v>2012</v>
      </c>
      <c r="M9" s="24" t="s">
        <v>19</v>
      </c>
      <c r="N9" s="24" t="s">
        <v>22</v>
      </c>
      <c r="O9" s="50" t="s">
        <v>23</v>
      </c>
      <c r="P9" s="54">
        <v>18353.512499999997</v>
      </c>
      <c r="Q9" s="53">
        <f t="shared" si="0"/>
        <v>14682.809999999998</v>
      </c>
      <c r="R9" s="57"/>
      <c r="S9" s="17"/>
      <c r="T9" s="48"/>
      <c r="U9" s="45"/>
    </row>
    <row r="10" spans="1:21" outlineLevel="2" x14ac:dyDescent="0.25">
      <c r="A10" s="57" t="s">
        <v>46</v>
      </c>
      <c r="B10" s="14">
        <v>3537</v>
      </c>
      <c r="C10" s="16">
        <v>91</v>
      </c>
      <c r="D10" s="15" t="s">
        <v>53</v>
      </c>
      <c r="E10" s="27" t="s">
        <v>48</v>
      </c>
      <c r="F10" s="18" t="s">
        <v>55</v>
      </c>
      <c r="G10" s="26">
        <v>14</v>
      </c>
      <c r="H10" s="19" t="s">
        <v>52</v>
      </c>
      <c r="I10" s="12" t="s">
        <v>18</v>
      </c>
      <c r="J10" s="20"/>
      <c r="K10" s="65">
        <v>0.35</v>
      </c>
      <c r="L10" s="44">
        <v>2012</v>
      </c>
      <c r="M10" s="24" t="s">
        <v>19</v>
      </c>
      <c r="N10" s="24" t="s">
        <v>22</v>
      </c>
      <c r="O10" s="50" t="s">
        <v>23</v>
      </c>
      <c r="P10" s="54">
        <v>28192.17142857143</v>
      </c>
      <c r="Q10" s="53">
        <f t="shared" si="0"/>
        <v>9867.26</v>
      </c>
      <c r="R10" s="57"/>
      <c r="S10" s="17"/>
      <c r="T10" s="48"/>
      <c r="U10" s="45"/>
    </row>
    <row r="11" spans="1:21" outlineLevel="2" x14ac:dyDescent="0.25">
      <c r="A11" s="57" t="s">
        <v>46</v>
      </c>
      <c r="B11" s="14">
        <v>3545</v>
      </c>
      <c r="C11" s="16">
        <v>91</v>
      </c>
      <c r="D11" s="15" t="s">
        <v>53</v>
      </c>
      <c r="E11" s="27" t="s">
        <v>48</v>
      </c>
      <c r="F11" s="18" t="s">
        <v>56</v>
      </c>
      <c r="G11" s="26">
        <v>14</v>
      </c>
      <c r="H11" s="19" t="s">
        <v>52</v>
      </c>
      <c r="I11" s="12" t="s">
        <v>18</v>
      </c>
      <c r="J11" s="20"/>
      <c r="K11" s="65">
        <v>13.8</v>
      </c>
      <c r="L11" s="44">
        <v>2012</v>
      </c>
      <c r="M11" s="24" t="s">
        <v>19</v>
      </c>
      <c r="N11" s="24" t="s">
        <v>22</v>
      </c>
      <c r="O11" s="50" t="s">
        <v>23</v>
      </c>
      <c r="P11" s="54">
        <v>37587.889855072463</v>
      </c>
      <c r="Q11" s="53">
        <f t="shared" si="0"/>
        <v>518712.88</v>
      </c>
      <c r="R11" s="57"/>
      <c r="S11" s="17"/>
      <c r="T11" s="48"/>
      <c r="U11" s="45"/>
    </row>
    <row r="12" spans="1:21" outlineLevel="2" x14ac:dyDescent="0.25">
      <c r="A12" s="57" t="s">
        <v>46</v>
      </c>
      <c r="B12" s="14">
        <v>3671</v>
      </c>
      <c r="C12" s="16">
        <v>91</v>
      </c>
      <c r="D12" s="15" t="s">
        <v>53</v>
      </c>
      <c r="E12" s="27" t="s">
        <v>48</v>
      </c>
      <c r="F12" s="18" t="s">
        <v>57</v>
      </c>
      <c r="G12" s="26">
        <v>14</v>
      </c>
      <c r="H12" s="19" t="s">
        <v>52</v>
      </c>
      <c r="I12" s="12" t="s">
        <v>18</v>
      </c>
      <c r="J12" s="20"/>
      <c r="K12" s="65">
        <v>1.246</v>
      </c>
      <c r="L12" s="44">
        <v>2012</v>
      </c>
      <c r="M12" s="24" t="s">
        <v>19</v>
      </c>
      <c r="N12" s="24" t="s">
        <v>22</v>
      </c>
      <c r="O12" s="50" t="s">
        <v>23</v>
      </c>
      <c r="P12" s="54">
        <v>99576.252006420546</v>
      </c>
      <c r="Q12" s="53">
        <f t="shared" si="0"/>
        <v>124072.01</v>
      </c>
      <c r="R12" s="57"/>
      <c r="S12" s="17"/>
      <c r="T12" s="48"/>
      <c r="U12" s="45"/>
    </row>
    <row r="13" spans="1:21" outlineLevel="2" x14ac:dyDescent="0.25">
      <c r="A13" s="62" t="s">
        <v>17</v>
      </c>
      <c r="B13" s="14">
        <v>315</v>
      </c>
      <c r="C13" s="15" t="s">
        <v>25</v>
      </c>
      <c r="D13" s="13" t="s">
        <v>26</v>
      </c>
      <c r="E13" s="29">
        <v>2000139662</v>
      </c>
      <c r="F13" s="13" t="s">
        <v>27</v>
      </c>
      <c r="G13" s="30">
        <v>150202</v>
      </c>
      <c r="H13" s="13" t="s">
        <v>28</v>
      </c>
      <c r="I13" s="12" t="s">
        <v>24</v>
      </c>
      <c r="J13" s="16" t="s">
        <v>21</v>
      </c>
      <c r="K13" s="63">
        <v>9.6</v>
      </c>
      <c r="L13" s="42">
        <v>2010</v>
      </c>
      <c r="M13" s="12" t="s">
        <v>19</v>
      </c>
      <c r="N13" s="12" t="s">
        <v>22</v>
      </c>
      <c r="O13" s="49" t="s">
        <v>23</v>
      </c>
      <c r="P13" s="52">
        <v>16.77</v>
      </c>
      <c r="Q13" s="53">
        <f t="shared" si="0"/>
        <v>160.99199999999999</v>
      </c>
      <c r="R13" s="57"/>
      <c r="S13" s="17"/>
      <c r="T13" s="48"/>
      <c r="U13" s="43"/>
    </row>
    <row r="14" spans="1:21" outlineLevel="2" x14ac:dyDescent="0.25">
      <c r="A14" s="62" t="s">
        <v>17</v>
      </c>
      <c r="B14" s="14">
        <v>356</v>
      </c>
      <c r="C14" s="15" t="s">
        <v>25</v>
      </c>
      <c r="D14" s="13" t="s">
        <v>26</v>
      </c>
      <c r="E14" s="29">
        <v>2000149999</v>
      </c>
      <c r="F14" s="13" t="s">
        <v>29</v>
      </c>
      <c r="G14" s="30">
        <v>150202</v>
      </c>
      <c r="H14" s="13" t="s">
        <v>28</v>
      </c>
      <c r="I14" s="12" t="s">
        <v>24</v>
      </c>
      <c r="J14" s="16" t="s">
        <v>21</v>
      </c>
      <c r="K14" s="63">
        <v>3.25</v>
      </c>
      <c r="L14" s="42">
        <v>2010</v>
      </c>
      <c r="M14" s="12" t="s">
        <v>19</v>
      </c>
      <c r="N14" s="12" t="s">
        <v>22</v>
      </c>
      <c r="O14" s="49" t="s">
        <v>23</v>
      </c>
      <c r="P14" s="52">
        <v>2700</v>
      </c>
      <c r="Q14" s="53">
        <f t="shared" si="0"/>
        <v>8775</v>
      </c>
      <c r="R14" s="57"/>
      <c r="S14" s="17"/>
      <c r="T14" s="48"/>
      <c r="U14" s="43"/>
    </row>
    <row r="15" spans="1:21" outlineLevel="2" x14ac:dyDescent="0.25">
      <c r="A15" s="64" t="s">
        <v>32</v>
      </c>
      <c r="B15" s="14">
        <v>1470</v>
      </c>
      <c r="C15" s="15" t="s">
        <v>38</v>
      </c>
      <c r="D15" s="13" t="s">
        <v>39</v>
      </c>
      <c r="E15" s="29">
        <v>2000262860</v>
      </c>
      <c r="F15" s="13" t="s">
        <v>40</v>
      </c>
      <c r="G15" s="30" t="s">
        <v>41</v>
      </c>
      <c r="H15" s="13" t="s">
        <v>28</v>
      </c>
      <c r="I15" s="12" t="s">
        <v>37</v>
      </c>
      <c r="J15" s="16" t="s">
        <v>21</v>
      </c>
      <c r="K15" s="63">
        <v>8.9999999999999993E-3</v>
      </c>
      <c r="L15" s="42"/>
      <c r="M15" s="12"/>
      <c r="N15" s="12"/>
      <c r="O15" s="49"/>
      <c r="P15" s="52">
        <v>28.89</v>
      </c>
      <c r="Q15" s="53">
        <f t="shared" si="0"/>
        <v>0.26000999999999996</v>
      </c>
      <c r="R15" s="57"/>
      <c r="S15" s="17"/>
      <c r="T15" s="48"/>
      <c r="U15" s="43"/>
    </row>
    <row r="16" spans="1:21" ht="15.75" outlineLevel="2" thickBot="1" x14ac:dyDescent="0.3">
      <c r="A16" s="62" t="s">
        <v>42</v>
      </c>
      <c r="B16" s="14">
        <v>2524</v>
      </c>
      <c r="C16" s="15" t="s">
        <v>43</v>
      </c>
      <c r="D16" s="13" t="s">
        <v>44</v>
      </c>
      <c r="E16" s="29">
        <v>2000032574</v>
      </c>
      <c r="F16" s="13" t="s">
        <v>45</v>
      </c>
      <c r="G16" s="30">
        <v>150202</v>
      </c>
      <c r="H16" s="13" t="s">
        <v>28</v>
      </c>
      <c r="I16" s="12" t="s">
        <v>24</v>
      </c>
      <c r="J16" s="16" t="s">
        <v>21</v>
      </c>
      <c r="K16" s="63">
        <v>6326.79</v>
      </c>
      <c r="L16" s="42">
        <v>2009</v>
      </c>
      <c r="M16" s="12" t="s">
        <v>19</v>
      </c>
      <c r="N16" s="12" t="s">
        <v>22</v>
      </c>
      <c r="O16" s="49" t="s">
        <v>23</v>
      </c>
      <c r="P16" s="52">
        <v>59.48</v>
      </c>
      <c r="Q16" s="53">
        <f t="shared" si="0"/>
        <v>376317.46919999999</v>
      </c>
      <c r="R16" s="57"/>
      <c r="S16" s="17"/>
      <c r="T16" s="48"/>
      <c r="U16" s="43"/>
    </row>
    <row r="17" spans="1:21" ht="19.5" outlineLevel="1" thickBot="1" x14ac:dyDescent="0.3">
      <c r="A17" s="33"/>
      <c r="B17" s="32"/>
      <c r="C17" s="34"/>
      <c r="D17" s="32"/>
      <c r="E17" s="35"/>
      <c r="F17" s="32"/>
      <c r="G17" s="34"/>
      <c r="H17" s="32" t="s">
        <v>62</v>
      </c>
      <c r="I17" s="36"/>
      <c r="J17" s="36"/>
      <c r="K17" s="66"/>
      <c r="L17" s="46"/>
      <c r="M17" s="37"/>
      <c r="N17" s="37"/>
      <c r="O17" s="37"/>
      <c r="P17" s="55"/>
      <c r="Q17" s="56">
        <f>SUBTOTAL(9,Q6:Q16)</f>
        <v>1057775.1712099998</v>
      </c>
      <c r="R17" s="58"/>
      <c r="S17" s="38"/>
      <c r="T17" s="56">
        <f>SUBTOTAL(9,T6:T16)</f>
        <v>0</v>
      </c>
      <c r="U17" s="39"/>
    </row>
  </sheetData>
  <autoFilter ref="A5:U17"/>
  <mergeCells count="10">
    <mergeCell ref="O3:O4"/>
    <mergeCell ref="L3:L4"/>
    <mergeCell ref="M3:M4"/>
    <mergeCell ref="N3:N4"/>
    <mergeCell ref="R3:R4"/>
    <mergeCell ref="S3:S4"/>
    <mergeCell ref="T3:T4"/>
    <mergeCell ref="U3:U4"/>
    <mergeCell ref="P3:P4"/>
    <mergeCell ref="Q3:Q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НМПЗ(р)_КФ_БФ_КрФ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Богданова Клавдия Алексеевна</dc:creator>
  <cp:lastModifiedBy>Богданова Клавдия Алексеевна</cp:lastModifiedBy>
  <cp:lastPrinted>2016-07-20T08:32:09Z</cp:lastPrinted>
  <dcterms:created xsi:type="dcterms:W3CDTF">2016-07-19T12:43:52Z</dcterms:created>
  <dcterms:modified xsi:type="dcterms:W3CDTF">2016-07-21T15:00:25Z</dcterms:modified>
</cp:coreProperties>
</file>